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 activeTab="3"/>
  </bookViews>
  <sheets>
    <sheet name="bilanci" sheetId="1" r:id="rId1"/>
    <sheet name="pasqyra e te ardhurave" sheetId="2" r:id="rId2"/>
    <sheet name="ndryshimet ne kapital" sheetId="3" r:id="rId3"/>
    <sheet name="flukset e parase" sheetId="5" r:id="rId4"/>
  </sheets>
  <calcPr calcId="145621"/>
</workbook>
</file>

<file path=xl/calcChain.xml><?xml version="1.0" encoding="utf-8"?>
<calcChain xmlns="http://schemas.openxmlformats.org/spreadsheetml/2006/main">
  <c r="C20" i="2" l="1"/>
  <c r="C17" i="2"/>
  <c r="C12" i="2"/>
  <c r="C36" i="1"/>
  <c r="C34" i="1"/>
  <c r="C29" i="1"/>
  <c r="D16" i="1"/>
  <c r="C16" i="1"/>
  <c r="D15" i="1"/>
  <c r="C15" i="1"/>
  <c r="C9" i="1"/>
  <c r="D9" i="1"/>
  <c r="D10" i="3" l="1"/>
  <c r="C30" i="5" l="1"/>
  <c r="B11" i="5" l="1"/>
  <c r="B29" i="5" l="1"/>
  <c r="B30" i="5" s="1"/>
  <c r="B26" i="5"/>
  <c r="B21" i="5"/>
  <c r="B13" i="5"/>
  <c r="B7" i="5"/>
  <c r="C26" i="5"/>
  <c r="C21" i="5"/>
  <c r="C21" i="1"/>
  <c r="D21" i="1"/>
  <c r="C7" i="3"/>
  <c r="C10" i="3"/>
  <c r="B10" i="3"/>
  <c r="D8" i="3"/>
  <c r="D7" i="3"/>
  <c r="B7" i="3"/>
  <c r="D6" i="3"/>
  <c r="D4" i="3"/>
  <c r="D3" i="3"/>
  <c r="D17" i="2"/>
  <c r="D12" i="2"/>
  <c r="D18" i="2" s="1"/>
  <c r="D20" i="2" s="1"/>
  <c r="C4" i="5" s="1"/>
  <c r="C8" i="5" s="1"/>
  <c r="C14" i="5" s="1"/>
  <c r="C16" i="5" s="1"/>
  <c r="D34" i="1"/>
  <c r="C18" i="2" l="1"/>
  <c r="D29" i="1"/>
  <c r="D36" i="1" s="1"/>
  <c r="B4" i="5" l="1"/>
  <c r="B8" i="5" s="1"/>
  <c r="B14" i="5" s="1"/>
  <c r="B16" i="5" s="1"/>
</calcChain>
</file>

<file path=xl/sharedStrings.xml><?xml version="1.0" encoding="utf-8"?>
<sst xmlns="http://schemas.openxmlformats.org/spreadsheetml/2006/main" count="92" uniqueCount="82">
  <si>
    <t>Shenime</t>
  </si>
  <si>
    <t>31 dhjetor 2011</t>
  </si>
  <si>
    <t>Aktivet</t>
  </si>
  <si>
    <t>Aktivet Afatshkurtra</t>
  </si>
  <si>
    <t>Parapagime dhe shpenzime te shtyra</t>
  </si>
  <si>
    <t>Totali i aktive afatshkurtra</t>
  </si>
  <si>
    <t>Aktivet Afatgjata</t>
  </si>
  <si>
    <t>Totali i aktiveve</t>
  </si>
  <si>
    <t>Kapitali aksionar</t>
  </si>
  <si>
    <t>Totali i kapitalit aksionar</t>
  </si>
  <si>
    <t>Detyrimet</t>
  </si>
  <si>
    <t>Detyrimet afashkurtra</t>
  </si>
  <si>
    <t xml:space="preserve">Detyrime ndaj paleve te lidhura </t>
  </si>
  <si>
    <t>Detyrime te tjera</t>
  </si>
  <si>
    <t>Totali i detyrimeve afatshkurtra</t>
  </si>
  <si>
    <t>Detyrime afatgjata</t>
  </si>
  <si>
    <t>Totali i detyrimeve afatgjata</t>
  </si>
  <si>
    <t>Totali i detyrimeve dhe kapitalit</t>
  </si>
  <si>
    <t>Te pagueshme ndaj furnitoreve</t>
  </si>
  <si>
    <t xml:space="preserve">                   -  </t>
  </si>
  <si>
    <t xml:space="preserve">                       -  </t>
  </si>
  <si>
    <t>Shpenzime personeli</t>
  </si>
  <si>
    <t>Shpenzime zhvlerësimi dhe amortizimi</t>
  </si>
  <si>
    <t>Shpenzime the tjera operative</t>
  </si>
  <si>
    <t>Rezultati i shpenzimeve operative</t>
  </si>
  <si>
    <t>Humbje/fitime nga kurset e kembimit, neto</t>
  </si>
  <si>
    <t>Tatimi mbi te ardhurat</t>
  </si>
  <si>
    <t xml:space="preserve">Te ardhura </t>
  </si>
  <si>
    <t>Interesi dhe e ardhura te tjera</t>
  </si>
  <si>
    <t>Interese dhe shpenzime te tjera financiare</t>
  </si>
  <si>
    <t>Shpenzime neto financiare</t>
  </si>
  <si>
    <t xml:space="preserve">Humbje e vitit para tatimit </t>
  </si>
  <si>
    <t>Humbja neto e vitit</t>
  </si>
  <si>
    <t>Kapitali aksioner</t>
  </si>
  <si>
    <t>Fitimi (humbja) e akumuluar</t>
  </si>
  <si>
    <t>Total</t>
  </si>
  <si>
    <t>Humbje neto  e vitit financiar</t>
  </si>
  <si>
    <t>Kontributet nga aksioneret</t>
  </si>
  <si>
    <t xml:space="preserve">Humbje neto  e vitit </t>
  </si>
  <si>
    <t>Teprica me 31 dhjetor 2011</t>
  </si>
  <si>
    <t>Rregullime per:</t>
  </si>
  <si>
    <t>Viti i mbyllur me 31 dhjetor 2011</t>
  </si>
  <si>
    <t>Fluksi nga veprimtarite  operative</t>
  </si>
  <si>
    <t>Humbja neto e periudhes</t>
  </si>
  <si>
    <t>Amortizimin</t>
  </si>
  <si>
    <t>Humbja operative perpara ndryshimeve ne kapitalin qarkullues</t>
  </si>
  <si>
    <t>Ndryshime ne parapagime dhe aktive te tjera</t>
  </si>
  <si>
    <t xml:space="preserve">Ndryshime ne mjete monetare te kufizuara </t>
  </si>
  <si>
    <t xml:space="preserve">Ndryshime ne te pagueshme ndaj paleve te lidhura </t>
  </si>
  <si>
    <t>Ndryshime ne te pagueshme ndaj furnitoreve</t>
  </si>
  <si>
    <t xml:space="preserve">Ndryshime ne detyrime te tjera </t>
  </si>
  <si>
    <t>Mjete monetare neto (perdorur)/ nga veprimtarite operative</t>
  </si>
  <si>
    <t>Tatim fitimi i paguar</t>
  </si>
  <si>
    <t>Fluksi prej veprimtarive investuese</t>
  </si>
  <si>
    <t>Shtesa ne aktivet ne proces</t>
  </si>
  <si>
    <t>Blerje e aktiveve te tjera te trupezuara</t>
  </si>
  <si>
    <t>Mjetet monetare perdorur ne veprimtarite investuese</t>
  </si>
  <si>
    <t>Fluksi nga veprimtarite financuese</t>
  </si>
  <si>
    <t>Rritje e kapitalit aksionar</t>
  </si>
  <si>
    <t>Rritje e huave</t>
  </si>
  <si>
    <t>Mjetet monetare neto nga veprimtarite financuese</t>
  </si>
  <si>
    <t>Rritja neto e mjeteve monetare dhe ekuivalente me to</t>
  </si>
  <si>
    <t>Mjete monetare dhe ekuivalente me to ne fillim te vitit</t>
  </si>
  <si>
    <r>
      <t>Mjete monetare dhe ekuivalente me to</t>
    </r>
    <r>
      <rPr>
        <sz val="11"/>
        <color theme="1"/>
        <rFont val="Times"/>
        <family val="1"/>
      </rPr>
      <t xml:space="preserve"> </t>
    </r>
    <r>
      <rPr>
        <b/>
        <sz val="11"/>
        <color rgb="FF000000"/>
        <rFont val="Times"/>
        <family val="1"/>
      </rPr>
      <t>me 31 dhjetor</t>
    </r>
  </si>
  <si>
    <t>31 dhjetor 2012</t>
  </si>
  <si>
    <t>Bilanci Kontabel me 31 dhjetor 2012</t>
  </si>
  <si>
    <t>Pasqyra e te ardhurave dhe shpenzimeve me 31 dhjetor 2012</t>
  </si>
  <si>
    <t>Pasqyra e ndryshimeve ne kapital me 31 dhjetor 2012</t>
  </si>
  <si>
    <t>Pozicioni me date 1 janar 2011</t>
  </si>
  <si>
    <t>Teprica me 31 dhjetor 2012</t>
  </si>
  <si>
    <t>Viti i mbyllur me 31 dhjetor 2012</t>
  </si>
  <si>
    <t>Aktive te tjera</t>
  </si>
  <si>
    <t>Aktive afatgjata te trupezuara</t>
  </si>
  <si>
    <t>Aktive ne proces</t>
  </si>
  <si>
    <t>Aktive te tjera te trupezuara</t>
  </si>
  <si>
    <t>Humbje te mbartura</t>
  </si>
  <si>
    <t>Hua afatgjata</t>
  </si>
  <si>
    <t>Mjete monetare dhe depozita me bankat</t>
  </si>
  <si>
    <t>Llogari te arketueshme</t>
  </si>
  <si>
    <t xml:space="preserve">Totali i aktivet afatgjata </t>
  </si>
  <si>
    <t>Pjesa afatshkurter e huave afatgjata</t>
  </si>
  <si>
    <t>Humbje nga zhvleresimi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</si>
</sst>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"/>
      <family val="1"/>
    </font>
    <font>
      <b/>
      <sz val="11"/>
      <color rgb="FF000000"/>
      <name val="Times"/>
      <family val="1"/>
    </font>
    <font>
      <sz val="11"/>
      <color rgb="FF000000"/>
      <name val="Times"/>
      <family val="1"/>
    </font>
    <font>
      <sz val="11"/>
      <color rgb="FF000000"/>
      <name val="Times New Roman"/>
      <family val="1"/>
    </font>
    <font>
      <i/>
      <sz val="11"/>
      <color rgb="FF000000"/>
      <name val="Times"/>
      <family val="1"/>
    </font>
    <font>
      <b/>
      <sz val="11"/>
      <color rgb="FF000000"/>
      <name val="Times New Roman"/>
      <family val="1"/>
    </font>
    <font>
      <sz val="11"/>
      <color theme="1"/>
      <name val="Times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3366"/>
      </top>
      <bottom/>
      <diagonal/>
    </border>
    <border>
      <left/>
      <right/>
      <top style="double">
        <color rgb="FF003366"/>
      </top>
      <bottom/>
      <diagonal/>
    </border>
    <border>
      <left/>
      <right/>
      <top style="double">
        <color rgb="FF003366"/>
      </top>
      <bottom style="double">
        <color rgb="FF00336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rgb="FF003366"/>
      </bottom>
      <diagonal/>
    </border>
    <border>
      <left/>
      <right/>
      <top style="medium">
        <color rgb="FF003366"/>
      </top>
      <bottom style="double">
        <color rgb="FF003366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3366"/>
      </top>
      <bottom style="medium">
        <color rgb="FF003366"/>
      </bottom>
      <diagonal/>
    </border>
    <border>
      <left/>
      <right/>
      <top style="medium">
        <color theme="3" tint="-0.24994659260841701"/>
      </top>
      <bottom style="double">
        <color theme="3" tint="-0.2499465926084170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37" fontId="3" fillId="2" borderId="6" xfId="0" applyNumberFormat="1" applyFont="1" applyFill="1" applyBorder="1" applyAlignment="1">
      <alignment horizontal="center" vertical="center"/>
    </xf>
    <xf numFmtId="37" fontId="3" fillId="2" borderId="6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37" fontId="2" fillId="2" borderId="0" xfId="0" applyNumberFormat="1" applyFont="1" applyFill="1" applyAlignment="1">
      <alignment horizontal="right" vertical="center"/>
    </xf>
    <xf numFmtId="37" fontId="3" fillId="2" borderId="0" xfId="0" applyNumberFormat="1" applyFont="1" applyFill="1" applyAlignment="1">
      <alignment horizontal="right" vertical="center"/>
    </xf>
    <xf numFmtId="0" fontId="6" fillId="2" borderId="7" xfId="0" applyFont="1" applyFill="1" applyBorder="1" applyAlignment="1">
      <alignment vertical="center"/>
    </xf>
    <xf numFmtId="37" fontId="3" fillId="2" borderId="7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37" fontId="3" fillId="2" borderId="2" xfId="0" applyNumberFormat="1" applyFont="1" applyFill="1" applyBorder="1" applyAlignment="1">
      <alignment horizontal="right" vertical="center"/>
    </xf>
    <xf numFmtId="37" fontId="3" fillId="2" borderId="5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37" fontId="3" fillId="2" borderId="4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3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37" fontId="2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7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wrapText="1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37" fontId="10" fillId="2" borderId="0" xfId="0" applyNumberFormat="1" applyFont="1" applyFill="1" applyAlignment="1">
      <alignment horizontal="right" vertical="center"/>
    </xf>
    <xf numFmtId="37" fontId="10" fillId="2" borderId="0" xfId="0" applyNumberFormat="1" applyFont="1" applyFill="1" applyAlignment="1">
      <alignment horizontal="right" vertical="center" wrapText="1"/>
    </xf>
    <xf numFmtId="37" fontId="1" fillId="2" borderId="0" xfId="0" applyNumberFormat="1" applyFont="1" applyFill="1" applyAlignment="1">
      <alignment wrapText="1"/>
    </xf>
    <xf numFmtId="37" fontId="12" fillId="2" borderId="10" xfId="0" applyNumberFormat="1" applyFont="1" applyFill="1" applyBorder="1" applyAlignment="1">
      <alignment horizontal="right" vertical="center"/>
    </xf>
    <xf numFmtId="37" fontId="12" fillId="2" borderId="9" xfId="0" applyNumberFormat="1" applyFont="1" applyFill="1" applyBorder="1" applyAlignment="1">
      <alignment horizontal="right" vertical="center"/>
    </xf>
    <xf numFmtId="37" fontId="1" fillId="2" borderId="0" xfId="0" applyNumberFormat="1" applyFont="1" applyFill="1"/>
    <xf numFmtId="37" fontId="12" fillId="2" borderId="1" xfId="0" applyNumberFormat="1" applyFont="1" applyFill="1" applyBorder="1" applyAlignment="1">
      <alignment horizontal="right" vertical="center"/>
    </xf>
    <xf numFmtId="37" fontId="10" fillId="2" borderId="1" xfId="0" applyNumberFormat="1" applyFont="1" applyFill="1" applyBorder="1" applyAlignment="1">
      <alignment horizontal="right" vertical="center"/>
    </xf>
    <xf numFmtId="37" fontId="10" fillId="2" borderId="1" xfId="0" applyNumberFormat="1" applyFont="1" applyFill="1" applyBorder="1" applyAlignment="1">
      <alignment horizontal="right" vertical="center" wrapText="1"/>
    </xf>
    <xf numFmtId="37" fontId="12" fillId="2" borderId="0" xfId="0" applyNumberFormat="1" applyFont="1" applyFill="1" applyAlignment="1">
      <alignment horizontal="right" vertical="center"/>
    </xf>
    <xf numFmtId="37" fontId="12" fillId="2" borderId="8" xfId="0" applyNumberFormat="1" applyFont="1" applyFill="1" applyBorder="1" applyAlignment="1">
      <alignment horizontal="right" vertical="center"/>
    </xf>
    <xf numFmtId="3" fontId="0" fillId="2" borderId="0" xfId="0" applyNumberFormat="1" applyFill="1"/>
    <xf numFmtId="43" fontId="0" fillId="2" borderId="0" xfId="1" applyFont="1" applyFill="1"/>
    <xf numFmtId="37" fontId="0" fillId="2" borderId="0" xfId="0" applyNumberFormat="1" applyFill="1"/>
    <xf numFmtId="0" fontId="0" fillId="2" borderId="0" xfId="0" applyFill="1" applyBorder="1"/>
    <xf numFmtId="0" fontId="13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3" fontId="9" fillId="2" borderId="0" xfId="0" applyNumberFormat="1" applyFont="1" applyFill="1" applyBorder="1" applyAlignment="1">
      <alignment horizontal="right" vertical="center" wrapText="1"/>
    </xf>
    <xf numFmtId="3" fontId="8" fillId="2" borderId="0" xfId="0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vertical="center" wrapText="1"/>
    </xf>
    <xf numFmtId="37" fontId="2" fillId="2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37" fontId="2" fillId="2" borderId="2" xfId="0" applyNumberFormat="1" applyFont="1" applyFill="1" applyBorder="1" applyAlignment="1">
      <alignment horizontal="right" vertical="center"/>
    </xf>
    <xf numFmtId="37" fontId="2" fillId="2" borderId="0" xfId="0" applyNumberFormat="1" applyFont="1" applyFill="1" applyAlignment="1">
      <alignment horizontal="right" vertical="center"/>
    </xf>
    <xf numFmtId="37" fontId="3" fillId="2" borderId="2" xfId="0" applyNumberFormat="1" applyFont="1" applyFill="1" applyBorder="1" applyAlignment="1">
      <alignment horizontal="right" vertical="center"/>
    </xf>
    <xf numFmtId="37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vertical="center"/>
    </xf>
    <xf numFmtId="0" fontId="0" fillId="2" borderId="13" xfId="0" applyFill="1" applyBorder="1"/>
    <xf numFmtId="3" fontId="3" fillId="2" borderId="13" xfId="0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C38" sqref="C38:E38"/>
    </sheetView>
  </sheetViews>
  <sheetFormatPr defaultRowHeight="12.75" x14ac:dyDescent="0.2"/>
  <cols>
    <col min="1" max="1" width="36.140625" style="1" bestFit="1" customWidth="1"/>
    <col min="2" max="2" width="9.140625" style="1"/>
    <col min="3" max="3" width="23.7109375" style="1" customWidth="1"/>
    <col min="4" max="4" width="21" style="1" customWidth="1"/>
    <col min="5" max="5" width="9.140625" style="1"/>
    <col min="6" max="6" width="16.5703125" style="1" bestFit="1" customWidth="1"/>
    <col min="7" max="7" width="13.85546875" style="1" bestFit="1" customWidth="1"/>
    <col min="8" max="8" width="14.5703125" style="1" bestFit="1" customWidth="1"/>
    <col min="9" max="9" width="9.140625" style="1"/>
    <col min="10" max="10" width="12.7109375" style="1" bestFit="1" customWidth="1"/>
    <col min="11" max="16384" width="9.140625" style="1"/>
  </cols>
  <sheetData>
    <row r="1" spans="1:7" ht="15.75" thickBot="1" x14ac:dyDescent="0.25">
      <c r="A1" s="32" t="s">
        <v>65</v>
      </c>
      <c r="B1" s="33"/>
      <c r="C1" s="34"/>
      <c r="D1" s="34"/>
    </row>
    <row r="2" spans="1:7" ht="15" x14ac:dyDescent="0.2">
      <c r="A2" s="3"/>
      <c r="B2" s="19" t="s">
        <v>0</v>
      </c>
      <c r="C2" s="2" t="s">
        <v>64</v>
      </c>
      <c r="D2" s="2" t="s">
        <v>1</v>
      </c>
    </row>
    <row r="3" spans="1:7" ht="15" x14ac:dyDescent="0.2">
      <c r="A3" s="22" t="s">
        <v>2</v>
      </c>
      <c r="B3" s="21"/>
      <c r="C3" s="35"/>
      <c r="D3" s="35"/>
    </row>
    <row r="4" spans="1:7" ht="15" x14ac:dyDescent="0.2">
      <c r="A4" s="22" t="s">
        <v>3</v>
      </c>
      <c r="B4" s="21"/>
      <c r="C4" s="3"/>
      <c r="D4" s="3"/>
    </row>
    <row r="5" spans="1:7" ht="15" x14ac:dyDescent="0.2">
      <c r="A5" s="36" t="s">
        <v>77</v>
      </c>
      <c r="B5" s="21">
        <v>4</v>
      </c>
      <c r="C5" s="4">
        <v>2406557335</v>
      </c>
      <c r="D5" s="4">
        <v>7339967651</v>
      </c>
    </row>
    <row r="6" spans="1:7" ht="15" x14ac:dyDescent="0.2">
      <c r="A6" s="36" t="s">
        <v>71</v>
      </c>
      <c r="B6" s="21">
        <v>5</v>
      </c>
      <c r="C6" s="4">
        <v>2916660932</v>
      </c>
      <c r="D6" s="4">
        <v>2172989647</v>
      </c>
      <c r="G6" s="64"/>
    </row>
    <row r="7" spans="1:7" ht="15" x14ac:dyDescent="0.2">
      <c r="A7" s="36" t="s">
        <v>78</v>
      </c>
      <c r="B7" s="21"/>
      <c r="C7" s="4">
        <v>35603330</v>
      </c>
      <c r="D7" s="4">
        <v>0</v>
      </c>
    </row>
    <row r="8" spans="1:7" ht="15.75" thickBot="1" x14ac:dyDescent="0.25">
      <c r="A8" s="86" t="s">
        <v>4</v>
      </c>
      <c r="B8" s="44"/>
      <c r="C8" s="6">
        <v>14813037</v>
      </c>
      <c r="D8" s="6">
        <v>12013074</v>
      </c>
    </row>
    <row r="9" spans="1:7" ht="15" x14ac:dyDescent="0.2">
      <c r="A9" s="85" t="s">
        <v>5</v>
      </c>
      <c r="B9" s="23"/>
      <c r="C9" s="84">
        <f>SUM(C5:C8)</f>
        <v>5373634634</v>
      </c>
      <c r="D9" s="84">
        <f>SUM(D5:D8)</f>
        <v>9524970372</v>
      </c>
    </row>
    <row r="10" spans="1:7" ht="15" x14ac:dyDescent="0.2">
      <c r="A10" s="3"/>
      <c r="B10" s="21"/>
      <c r="C10" s="5"/>
      <c r="D10" s="5"/>
    </row>
    <row r="11" spans="1:7" ht="15" x14ac:dyDescent="0.2">
      <c r="A11" s="22" t="s">
        <v>6</v>
      </c>
      <c r="B11" s="21"/>
      <c r="C11" s="5"/>
      <c r="D11" s="5"/>
    </row>
    <row r="12" spans="1:7" ht="15" x14ac:dyDescent="0.2">
      <c r="A12" s="36" t="s">
        <v>72</v>
      </c>
      <c r="B12" s="21"/>
      <c r="C12" s="4"/>
      <c r="D12" s="4"/>
      <c r="G12" s="64"/>
    </row>
    <row r="13" spans="1:7" ht="15" x14ac:dyDescent="0.2">
      <c r="A13" s="38" t="s">
        <v>73</v>
      </c>
      <c r="B13" s="87">
        <v>6</v>
      </c>
      <c r="C13" s="88">
        <v>21747145555</v>
      </c>
      <c r="D13" s="88">
        <v>22386867341</v>
      </c>
    </row>
    <row r="14" spans="1:7" ht="15.75" thickBot="1" x14ac:dyDescent="0.25">
      <c r="A14" s="39" t="s">
        <v>74</v>
      </c>
      <c r="B14" s="83">
        <v>6</v>
      </c>
      <c r="C14" s="88">
        <v>27464502</v>
      </c>
      <c r="D14" s="88">
        <v>11759078</v>
      </c>
    </row>
    <row r="15" spans="1:7" ht="15" thickBot="1" x14ac:dyDescent="0.25">
      <c r="A15" s="89" t="s">
        <v>79</v>
      </c>
      <c r="B15" s="90"/>
      <c r="C15" s="91">
        <f>SUM(C13:C14)</f>
        <v>21774610057</v>
      </c>
      <c r="D15" s="91">
        <f>SUM(D13:D14)</f>
        <v>22398626419</v>
      </c>
    </row>
    <row r="16" spans="1:7" ht="22.5" customHeight="1" thickBot="1" x14ac:dyDescent="0.25">
      <c r="A16" s="20" t="s">
        <v>7</v>
      </c>
      <c r="B16" s="87"/>
      <c r="C16" s="84">
        <f>C15+C9</f>
        <v>27148244691</v>
      </c>
      <c r="D16" s="84">
        <f>D15+D9</f>
        <v>31923596791</v>
      </c>
    </row>
    <row r="17" spans="1:10" ht="15.75" thickTop="1" x14ac:dyDescent="0.2">
      <c r="A17" s="40"/>
      <c r="B17" s="41"/>
      <c r="C17" s="42"/>
      <c r="D17" s="42"/>
    </row>
    <row r="18" spans="1:10" s="67" customFormat="1" ht="14.25" x14ac:dyDescent="0.2">
      <c r="A18" s="20" t="s">
        <v>8</v>
      </c>
    </row>
    <row r="19" spans="1:10" ht="15" x14ac:dyDescent="0.2">
      <c r="A19" s="92" t="s">
        <v>8</v>
      </c>
      <c r="B19" s="87">
        <v>7</v>
      </c>
      <c r="C19" s="88">
        <v>10782456500</v>
      </c>
      <c r="D19" s="88">
        <v>10782456500</v>
      </c>
    </row>
    <row r="20" spans="1:10" ht="15.75" thickBot="1" x14ac:dyDescent="0.25">
      <c r="A20" s="36" t="s">
        <v>75</v>
      </c>
      <c r="B20" s="24"/>
      <c r="C20" s="43">
        <v>-7839126828</v>
      </c>
      <c r="D20" s="43">
        <v>-337886090</v>
      </c>
    </row>
    <row r="21" spans="1:10" ht="22.5" customHeight="1" thickBot="1" x14ac:dyDescent="0.25">
      <c r="A21" s="93" t="s">
        <v>9</v>
      </c>
      <c r="B21" s="94"/>
      <c r="C21" s="95">
        <f>SUM(C19:C20)</f>
        <v>2943329672</v>
      </c>
      <c r="D21" s="95">
        <f>SUM(D19:D20)</f>
        <v>10444570410</v>
      </c>
    </row>
    <row r="22" spans="1:10" ht="15" thickTop="1" x14ac:dyDescent="0.2">
      <c r="A22" s="19"/>
      <c r="B22" s="24"/>
      <c r="C22" s="7"/>
      <c r="D22" s="7"/>
    </row>
    <row r="23" spans="1:10" ht="14.25" x14ac:dyDescent="0.2">
      <c r="A23" s="19" t="s">
        <v>10</v>
      </c>
      <c r="B23" s="24"/>
      <c r="C23" s="7"/>
      <c r="D23" s="7"/>
    </row>
    <row r="24" spans="1:10" ht="14.25" x14ac:dyDescent="0.2">
      <c r="A24" s="19" t="s">
        <v>11</v>
      </c>
    </row>
    <row r="25" spans="1:10" ht="15" x14ac:dyDescent="0.2">
      <c r="A25" s="36" t="s">
        <v>12</v>
      </c>
      <c r="B25" s="21">
        <v>8</v>
      </c>
      <c r="C25" s="4">
        <v>3802274252</v>
      </c>
      <c r="D25" s="4">
        <v>4524119389</v>
      </c>
      <c r="F25" s="65"/>
      <c r="G25" s="64"/>
    </row>
    <row r="26" spans="1:10" ht="15" x14ac:dyDescent="0.2">
      <c r="A26" s="36" t="s">
        <v>18</v>
      </c>
      <c r="B26" s="21">
        <v>9</v>
      </c>
      <c r="C26" s="4">
        <v>1270446557.4099998</v>
      </c>
      <c r="D26" s="4">
        <v>2393536903</v>
      </c>
    </row>
    <row r="27" spans="1:10" ht="15" x14ac:dyDescent="0.2">
      <c r="A27" s="36" t="s">
        <v>80</v>
      </c>
      <c r="B27" s="21">
        <v>11</v>
      </c>
      <c r="C27" s="4">
        <v>238877670</v>
      </c>
      <c r="D27" s="4">
        <v>0</v>
      </c>
    </row>
    <row r="28" spans="1:10" ht="15.75" thickBot="1" x14ac:dyDescent="0.25">
      <c r="A28" s="36" t="s">
        <v>13</v>
      </c>
      <c r="B28" s="21">
        <v>10</v>
      </c>
      <c r="C28" s="4">
        <v>21980610</v>
      </c>
      <c r="D28" s="4">
        <v>19402582</v>
      </c>
      <c r="G28" s="64"/>
      <c r="H28" s="64"/>
    </row>
    <row r="29" spans="1:10" ht="22.5" customHeight="1" thickBot="1" x14ac:dyDescent="0.25">
      <c r="A29" s="93" t="s">
        <v>14</v>
      </c>
      <c r="B29" s="94"/>
      <c r="C29" s="95">
        <f>SUM(C25:C28)</f>
        <v>5333579089.4099998</v>
      </c>
      <c r="D29" s="95">
        <f>SUM(D25:D28)</f>
        <v>6937058874</v>
      </c>
    </row>
    <row r="30" spans="1:10" ht="15" thickTop="1" x14ac:dyDescent="0.2">
      <c r="A30" s="37"/>
      <c r="B30" s="21"/>
      <c r="C30" s="7"/>
      <c r="D30" s="7"/>
      <c r="H30" s="64"/>
      <c r="J30" s="64"/>
    </row>
    <row r="31" spans="1:10" ht="14.25" x14ac:dyDescent="0.2">
      <c r="A31" s="22" t="s">
        <v>15</v>
      </c>
      <c r="G31" s="64"/>
      <c r="H31" s="65"/>
    </row>
    <row r="32" spans="1:10" ht="15" x14ac:dyDescent="0.2">
      <c r="A32" s="3" t="s">
        <v>76</v>
      </c>
      <c r="B32" s="24">
        <v>11</v>
      </c>
      <c r="C32" s="4">
        <v>18871335930</v>
      </c>
      <c r="D32" s="4">
        <v>14509638134</v>
      </c>
      <c r="G32" s="64"/>
    </row>
    <row r="33" spans="1:8" ht="15.75" thickBot="1" x14ac:dyDescent="0.25">
      <c r="A33" s="36" t="s">
        <v>18</v>
      </c>
      <c r="B33" s="83">
        <v>9</v>
      </c>
      <c r="C33" s="88">
        <v>0</v>
      </c>
      <c r="D33" s="88">
        <v>32329373</v>
      </c>
      <c r="G33" s="64"/>
      <c r="H33" s="64"/>
    </row>
    <row r="34" spans="1:8" ht="15" thickBot="1" x14ac:dyDescent="0.25">
      <c r="A34" s="96" t="s">
        <v>16</v>
      </c>
      <c r="B34" s="97"/>
      <c r="C34" s="98">
        <f>SUM(C32:C33)</f>
        <v>18871335930</v>
      </c>
      <c r="D34" s="98">
        <f>SUM(D32:D33)</f>
        <v>14541967507</v>
      </c>
    </row>
    <row r="35" spans="1:8" ht="15.75" thickBot="1" x14ac:dyDescent="0.25">
      <c r="A35" s="22"/>
      <c r="B35" s="87"/>
      <c r="C35" s="5"/>
      <c r="D35" s="5"/>
    </row>
    <row r="36" spans="1:8" ht="15.75" thickTop="1" thickBot="1" x14ac:dyDescent="0.25">
      <c r="A36" s="99" t="s">
        <v>17</v>
      </c>
      <c r="B36" s="100"/>
      <c r="C36" s="101">
        <f>C34+C29+C21</f>
        <v>27148244691.41</v>
      </c>
      <c r="D36" s="101">
        <f>D34+D29+D21</f>
        <v>31923596791</v>
      </c>
    </row>
    <row r="37" spans="1:8" ht="13.5" thickTop="1" x14ac:dyDescent="0.2"/>
    <row r="38" spans="1:8" x14ac:dyDescent="0.2">
      <c r="C38" s="64"/>
      <c r="D38" s="64"/>
    </row>
  </sheetData>
  <pageMargins left="0" right="0" top="0" bottom="0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29" sqref="D29"/>
    </sheetView>
  </sheetViews>
  <sheetFormatPr defaultRowHeight="12.75" x14ac:dyDescent="0.2"/>
  <cols>
    <col min="1" max="1" width="58.28515625" style="1" bestFit="1" customWidth="1"/>
    <col min="2" max="2" width="9.140625" style="1"/>
    <col min="3" max="4" width="17.85546875" style="1" customWidth="1"/>
    <col min="5" max="16384" width="9.140625" style="1"/>
  </cols>
  <sheetData>
    <row r="1" spans="1:4" ht="15" thickBot="1" x14ac:dyDescent="0.25">
      <c r="A1" s="77"/>
      <c r="B1" s="77"/>
      <c r="C1" s="77"/>
      <c r="D1" s="77"/>
    </row>
    <row r="2" spans="1:4" ht="14.25" x14ac:dyDescent="0.2">
      <c r="A2" s="19" t="s">
        <v>66</v>
      </c>
      <c r="B2" s="20"/>
      <c r="C2" s="20"/>
      <c r="D2" s="20"/>
    </row>
    <row r="3" spans="1:4" ht="15" x14ac:dyDescent="0.2">
      <c r="A3" s="3"/>
      <c r="B3" s="3"/>
      <c r="C3" s="3"/>
      <c r="D3" s="3"/>
    </row>
    <row r="4" spans="1:4" ht="15" x14ac:dyDescent="0.2">
      <c r="A4" s="3"/>
      <c r="B4" s="21" t="s">
        <v>0</v>
      </c>
      <c r="C4" s="2" t="s">
        <v>64</v>
      </c>
      <c r="D4" s="2" t="s">
        <v>1</v>
      </c>
    </row>
    <row r="5" spans="1:4" ht="15" x14ac:dyDescent="0.2">
      <c r="A5" s="3"/>
      <c r="B5" s="23"/>
      <c r="C5" s="3"/>
      <c r="D5" s="3"/>
    </row>
    <row r="6" spans="1:4" ht="15" x14ac:dyDescent="0.2">
      <c r="A6" s="3" t="s">
        <v>27</v>
      </c>
      <c r="B6" s="23"/>
      <c r="C6" s="3" t="s">
        <v>19</v>
      </c>
      <c r="D6" s="3" t="s">
        <v>20</v>
      </c>
    </row>
    <row r="7" spans="1:4" ht="15" x14ac:dyDescent="0.2">
      <c r="A7" s="3"/>
      <c r="B7" s="23"/>
      <c r="C7" s="3"/>
      <c r="D7" s="3"/>
    </row>
    <row r="8" spans="1:4" ht="15" x14ac:dyDescent="0.2">
      <c r="A8" s="3" t="s">
        <v>21</v>
      </c>
      <c r="B8" s="24">
        <v>12</v>
      </c>
      <c r="C8" s="15">
        <v>-60322684</v>
      </c>
      <c r="D8" s="15">
        <v>-31240662</v>
      </c>
    </row>
    <row r="9" spans="1:4" ht="15" x14ac:dyDescent="0.2">
      <c r="A9" s="3" t="s">
        <v>81</v>
      </c>
      <c r="B9" s="24">
        <v>6</v>
      </c>
      <c r="C9" s="76">
        <v>-7113020291</v>
      </c>
      <c r="D9" s="76">
        <v>0</v>
      </c>
    </row>
    <row r="10" spans="1:4" ht="15" x14ac:dyDescent="0.2">
      <c r="A10" s="3" t="s">
        <v>22</v>
      </c>
      <c r="B10" s="24">
        <v>6</v>
      </c>
      <c r="C10" s="15">
        <v>-4302644</v>
      </c>
      <c r="D10" s="15">
        <v>-2285749</v>
      </c>
    </row>
    <row r="11" spans="1:4" ht="15.75" thickBot="1" x14ac:dyDescent="0.25">
      <c r="A11" s="3" t="s">
        <v>23</v>
      </c>
      <c r="B11" s="24">
        <v>13</v>
      </c>
      <c r="C11" s="15">
        <v>-230234816</v>
      </c>
      <c r="D11" s="15">
        <v>-90560637</v>
      </c>
    </row>
    <row r="12" spans="1:4" ht="15" x14ac:dyDescent="0.2">
      <c r="A12" s="25" t="s">
        <v>24</v>
      </c>
      <c r="B12" s="26"/>
      <c r="C12" s="27">
        <f>SUM(C8:C11)</f>
        <v>-7407880435</v>
      </c>
      <c r="D12" s="27">
        <f>SUM(D8:D11)</f>
        <v>-124087048</v>
      </c>
    </row>
    <row r="13" spans="1:4" ht="15" x14ac:dyDescent="0.2">
      <c r="A13" s="3"/>
      <c r="B13" s="23"/>
      <c r="C13" s="15"/>
      <c r="D13" s="15"/>
    </row>
    <row r="14" spans="1:4" ht="15" x14ac:dyDescent="0.2">
      <c r="A14" s="3" t="s">
        <v>28</v>
      </c>
      <c r="B14" s="23"/>
      <c r="C14" s="15">
        <v>658177</v>
      </c>
      <c r="D14" s="15">
        <v>129205</v>
      </c>
    </row>
    <row r="15" spans="1:4" ht="15" x14ac:dyDescent="0.2">
      <c r="A15" s="3" t="s">
        <v>29</v>
      </c>
      <c r="B15" s="23"/>
      <c r="C15" s="15">
        <v>0</v>
      </c>
      <c r="D15" s="15">
        <v>-18121</v>
      </c>
    </row>
    <row r="16" spans="1:4" ht="15" x14ac:dyDescent="0.2">
      <c r="A16" s="3" t="s">
        <v>25</v>
      </c>
      <c r="B16" s="24">
        <v>14</v>
      </c>
      <c r="C16" s="15">
        <v>-94018480</v>
      </c>
      <c r="D16" s="15">
        <v>38222714</v>
      </c>
    </row>
    <row r="17" spans="1:4" ht="15.75" thickBot="1" x14ac:dyDescent="0.25">
      <c r="A17" s="78" t="s">
        <v>30</v>
      </c>
      <c r="B17" s="78"/>
      <c r="C17" s="28">
        <f>SUM(C14:C16)</f>
        <v>-93360303</v>
      </c>
      <c r="D17" s="28">
        <f>SUM(D14:D16)</f>
        <v>38333798</v>
      </c>
    </row>
    <row r="18" spans="1:4" ht="15.75" thickTop="1" x14ac:dyDescent="0.2">
      <c r="A18" s="19" t="s">
        <v>31</v>
      </c>
      <c r="B18" s="23"/>
      <c r="C18" s="16">
        <f>C17+C12</f>
        <v>-7501240738</v>
      </c>
      <c r="D18" s="16">
        <f>D17+D12</f>
        <v>-85753250</v>
      </c>
    </row>
    <row r="19" spans="1:4" ht="15.75" thickBot="1" x14ac:dyDescent="0.25">
      <c r="A19" s="3" t="s">
        <v>26</v>
      </c>
      <c r="B19" s="24"/>
      <c r="C19" s="15" t="s">
        <v>19</v>
      </c>
      <c r="D19" s="15" t="s">
        <v>20</v>
      </c>
    </row>
    <row r="20" spans="1:4" ht="15.75" thickTop="1" thickBot="1" x14ac:dyDescent="0.25">
      <c r="A20" s="29" t="s">
        <v>32</v>
      </c>
      <c r="B20" s="30"/>
      <c r="C20" s="31">
        <f>SUM(C18:C19)</f>
        <v>-7501240738</v>
      </c>
      <c r="D20" s="31">
        <f>SUM(D18:D19)</f>
        <v>-85753250</v>
      </c>
    </row>
    <row r="21" spans="1:4" ht="13.5" thickTop="1" x14ac:dyDescent="0.2"/>
  </sheetData>
  <mergeCells count="2">
    <mergeCell ref="A1:D1"/>
    <mergeCell ref="A17:B1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7" sqref="B7"/>
    </sheetView>
  </sheetViews>
  <sheetFormatPr defaultRowHeight="12.75" x14ac:dyDescent="0.2"/>
  <cols>
    <col min="1" max="1" width="43.5703125" style="1" bestFit="1" customWidth="1"/>
    <col min="2" max="4" width="22.5703125" style="1" customWidth="1"/>
    <col min="5" max="16384" width="9.140625" style="1"/>
  </cols>
  <sheetData>
    <row r="1" spans="1:4" ht="15.75" thickBot="1" x14ac:dyDescent="0.25">
      <c r="A1" s="77" t="s">
        <v>67</v>
      </c>
      <c r="B1" s="77"/>
      <c r="C1" s="3"/>
      <c r="D1" s="3"/>
    </row>
    <row r="2" spans="1:4" ht="72" thickBot="1" x14ac:dyDescent="0.25">
      <c r="A2" s="8"/>
      <c r="B2" s="9" t="s">
        <v>33</v>
      </c>
      <c r="C2" s="9" t="s">
        <v>34</v>
      </c>
      <c r="D2" s="10" t="s">
        <v>35</v>
      </c>
    </row>
    <row r="3" spans="1:4" ht="21" customHeight="1" thickBot="1" x14ac:dyDescent="0.25">
      <c r="A3" s="11" t="s">
        <v>68</v>
      </c>
      <c r="B3" s="12">
        <v>5721576500</v>
      </c>
      <c r="C3" s="13">
        <v>-252132840</v>
      </c>
      <c r="D3" s="13">
        <f>B3+C3</f>
        <v>5469443660</v>
      </c>
    </row>
    <row r="4" spans="1:4" x14ac:dyDescent="0.2">
      <c r="A4" s="14"/>
      <c r="B4" s="79">
        <v>0</v>
      </c>
      <c r="C4" s="79">
        <v>-85753250</v>
      </c>
      <c r="D4" s="81">
        <f>B4+C4</f>
        <v>-85753250</v>
      </c>
    </row>
    <row r="5" spans="1:4" x14ac:dyDescent="0.2">
      <c r="A5" s="14" t="s">
        <v>36</v>
      </c>
      <c r="B5" s="80"/>
      <c r="C5" s="80"/>
      <c r="D5" s="82"/>
    </row>
    <row r="6" spans="1:4" ht="15.75" thickBot="1" x14ac:dyDescent="0.25">
      <c r="A6" s="14" t="s">
        <v>37</v>
      </c>
      <c r="B6" s="15">
        <v>5060880000</v>
      </c>
      <c r="C6" s="15">
        <v>0</v>
      </c>
      <c r="D6" s="16">
        <f>B6+C6</f>
        <v>5060880000</v>
      </c>
    </row>
    <row r="7" spans="1:4" ht="15" thickBot="1" x14ac:dyDescent="0.25">
      <c r="A7" s="17" t="s">
        <v>39</v>
      </c>
      <c r="B7" s="18">
        <f>SUM(B3:B6)</f>
        <v>10782456500</v>
      </c>
      <c r="C7" s="18">
        <f>SUM(C3:C6)</f>
        <v>-337886090</v>
      </c>
      <c r="D7" s="18">
        <f t="shared" ref="D7" si="0">SUM(D3:D6)</f>
        <v>10444570410</v>
      </c>
    </row>
    <row r="8" spans="1:4" ht="15.75" thickTop="1" x14ac:dyDescent="0.2">
      <c r="A8" s="14" t="s">
        <v>38</v>
      </c>
      <c r="B8" s="15">
        <v>0</v>
      </c>
      <c r="C8" s="15">
        <v>-7501240738</v>
      </c>
      <c r="D8" s="16">
        <f>B8+C8</f>
        <v>-7501240738</v>
      </c>
    </row>
    <row r="9" spans="1:4" ht="15.75" thickBot="1" x14ac:dyDescent="0.25">
      <c r="A9" s="14" t="s">
        <v>37</v>
      </c>
      <c r="B9" s="15">
        <v>0</v>
      </c>
      <c r="C9" s="15">
        <v>0</v>
      </c>
      <c r="D9" s="15">
        <v>0</v>
      </c>
    </row>
    <row r="10" spans="1:4" ht="15" thickBot="1" x14ac:dyDescent="0.25">
      <c r="A10" s="17" t="s">
        <v>69</v>
      </c>
      <c r="B10" s="18">
        <f>SUM(B7:B9)</f>
        <v>10782456500</v>
      </c>
      <c r="C10" s="18">
        <f t="shared" ref="C10" si="1">SUM(C7:C9)</f>
        <v>-7839126828</v>
      </c>
      <c r="D10" s="18">
        <f>SUM(D7:D9)</f>
        <v>2943329672</v>
      </c>
    </row>
    <row r="11" spans="1:4" ht="13.5" thickTop="1" x14ac:dyDescent="0.2"/>
  </sheetData>
  <mergeCells count="4">
    <mergeCell ref="A1:B1"/>
    <mergeCell ref="B4:B5"/>
    <mergeCell ref="C4:C5"/>
    <mergeCell ref="D4:D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E35" sqref="E35"/>
    </sheetView>
  </sheetViews>
  <sheetFormatPr defaultRowHeight="12.75" x14ac:dyDescent="0.2"/>
  <cols>
    <col min="1" max="1" width="62.85546875" style="1" customWidth="1"/>
    <col min="2" max="3" width="23.140625" style="1" customWidth="1"/>
    <col min="4" max="4" width="11" style="1" bestFit="1" customWidth="1"/>
    <col min="5" max="5" width="10.28515625" style="1" bestFit="1" customWidth="1"/>
    <col min="6" max="16384" width="9.140625" style="1"/>
  </cols>
  <sheetData>
    <row r="1" spans="1:5" ht="28.5" x14ac:dyDescent="0.2">
      <c r="A1" s="45"/>
      <c r="B1" s="46" t="s">
        <v>70</v>
      </c>
      <c r="C1" s="46" t="s">
        <v>41</v>
      </c>
    </row>
    <row r="2" spans="1:5" x14ac:dyDescent="0.2">
      <c r="A2" s="45"/>
      <c r="B2" s="47"/>
      <c r="C2" s="47"/>
    </row>
    <row r="3" spans="1:5" ht="14.25" x14ac:dyDescent="0.2">
      <c r="A3" s="48" t="s">
        <v>42</v>
      </c>
      <c r="B3" s="47"/>
      <c r="C3" s="45"/>
    </row>
    <row r="4" spans="1:5" ht="15" x14ac:dyDescent="0.2">
      <c r="A4" s="49" t="s">
        <v>43</v>
      </c>
      <c r="B4" s="66">
        <f>'pasqyra e te ardhurave'!C20</f>
        <v>-7501240738</v>
      </c>
      <c r="C4" s="53">
        <f>'pasqyra e te ardhurave'!D20</f>
        <v>-85753250</v>
      </c>
    </row>
    <row r="5" spans="1:5" ht="15" x14ac:dyDescent="0.2">
      <c r="A5" s="50" t="s">
        <v>40</v>
      </c>
      <c r="C5" s="53"/>
    </row>
    <row r="6" spans="1:5" ht="15" x14ac:dyDescent="0.2">
      <c r="A6" s="49" t="s">
        <v>81</v>
      </c>
      <c r="B6" s="66">
        <v>7113020291</v>
      </c>
      <c r="C6" s="53">
        <v>0</v>
      </c>
    </row>
    <row r="7" spans="1:5" ht="15.75" thickBot="1" x14ac:dyDescent="0.25">
      <c r="A7" s="49" t="s">
        <v>44</v>
      </c>
      <c r="B7" s="66">
        <f>-'pasqyra e te ardhurave'!C10</f>
        <v>4302644</v>
      </c>
      <c r="C7" s="53">
        <v>2285749</v>
      </c>
    </row>
    <row r="8" spans="1:5" ht="15.75" thickBot="1" x14ac:dyDescent="0.25">
      <c r="A8" s="49" t="s">
        <v>45</v>
      </c>
      <c r="B8" s="56">
        <f>SUM(B4:B7)</f>
        <v>-383917803</v>
      </c>
      <c r="C8" s="56">
        <f>SUM(C4:C7)</f>
        <v>-83467501</v>
      </c>
    </row>
    <row r="9" spans="1:5" ht="15" x14ac:dyDescent="0.2">
      <c r="A9" s="49" t="s">
        <v>46</v>
      </c>
      <c r="B9" s="53">
        <v>-782047578</v>
      </c>
      <c r="C9" s="54">
        <v>-1096720614</v>
      </c>
      <c r="E9" s="66"/>
    </row>
    <row r="10" spans="1:5" ht="15" x14ac:dyDescent="0.2">
      <c r="A10" s="49" t="s">
        <v>47</v>
      </c>
      <c r="B10" s="53">
        <v>4841351</v>
      </c>
      <c r="C10" s="54">
        <v>-38646534</v>
      </c>
    </row>
    <row r="11" spans="1:5" ht="15" x14ac:dyDescent="0.2">
      <c r="A11" s="49" t="s">
        <v>48</v>
      </c>
      <c r="B11" s="53">
        <f>bilanci!C25-bilanci!D25</f>
        <v>-721845137</v>
      </c>
      <c r="C11" s="54">
        <v>-60269722</v>
      </c>
    </row>
    <row r="12" spans="1:5" ht="15" x14ac:dyDescent="0.2">
      <c r="A12" s="49" t="s">
        <v>49</v>
      </c>
      <c r="B12" s="53">
        <v>-1155419719</v>
      </c>
      <c r="C12" s="54">
        <v>606256345</v>
      </c>
    </row>
    <row r="13" spans="1:5" ht="15.75" thickBot="1" x14ac:dyDescent="0.25">
      <c r="A13" s="49" t="s">
        <v>50</v>
      </c>
      <c r="B13" s="53">
        <f>bilanci!C28-bilanci!D28</f>
        <v>2578028</v>
      </c>
      <c r="C13" s="54">
        <v>16569317</v>
      </c>
    </row>
    <row r="14" spans="1:5" ht="14.25" x14ac:dyDescent="0.2">
      <c r="A14" s="51" t="s">
        <v>51</v>
      </c>
      <c r="B14" s="57">
        <f>SUM(B8:B13)</f>
        <v>-3035810858</v>
      </c>
      <c r="C14" s="57">
        <f>SUM(C8:C13)</f>
        <v>-656278709</v>
      </c>
    </row>
    <row r="15" spans="1:5" ht="15.75" thickBot="1" x14ac:dyDescent="0.25">
      <c r="A15" s="49" t="s">
        <v>52</v>
      </c>
      <c r="B15" s="53">
        <v>0</v>
      </c>
      <c r="C15" s="54">
        <v>-1178588</v>
      </c>
    </row>
    <row r="16" spans="1:5" ht="15" thickBot="1" x14ac:dyDescent="0.25">
      <c r="A16" s="51" t="s">
        <v>51</v>
      </c>
      <c r="B16" s="56">
        <f>SUM(B14:B15)</f>
        <v>-3035810858</v>
      </c>
      <c r="C16" s="56">
        <f>SUM(C14:C15)</f>
        <v>-657457297</v>
      </c>
    </row>
    <row r="17" spans="1:3" x14ac:dyDescent="0.2">
      <c r="A17" s="45"/>
      <c r="B17" s="58"/>
      <c r="C17" s="55"/>
    </row>
    <row r="18" spans="1:3" ht="14.25" x14ac:dyDescent="0.2">
      <c r="A18" s="51" t="s">
        <v>53</v>
      </c>
      <c r="B18" s="58"/>
      <c r="C18" s="55"/>
    </row>
    <row r="19" spans="1:3" ht="15" x14ac:dyDescent="0.2">
      <c r="A19" s="49" t="s">
        <v>54</v>
      </c>
      <c r="B19" s="53">
        <v>-6473298505</v>
      </c>
      <c r="C19" s="54">
        <v>-9371124097</v>
      </c>
    </row>
    <row r="20" spans="1:3" ht="15.75" thickBot="1" x14ac:dyDescent="0.25">
      <c r="A20" s="49" t="s">
        <v>55</v>
      </c>
      <c r="B20" s="53">
        <v>-20008068</v>
      </c>
      <c r="C20" s="54">
        <v>-12105295</v>
      </c>
    </row>
    <row r="21" spans="1:3" ht="15" thickBot="1" x14ac:dyDescent="0.25">
      <c r="A21" s="51" t="s">
        <v>56</v>
      </c>
      <c r="B21" s="56">
        <f>SUM(B19:B20)</f>
        <v>-6493306573</v>
      </c>
      <c r="C21" s="56">
        <f>SUM(C19:C20)</f>
        <v>-9383229392</v>
      </c>
    </row>
    <row r="22" spans="1:3" x14ac:dyDescent="0.2">
      <c r="A22" s="45"/>
      <c r="B22" s="58"/>
      <c r="C22" s="55"/>
    </row>
    <row r="23" spans="1:3" ht="14.25" x14ac:dyDescent="0.2">
      <c r="A23" s="51" t="s">
        <v>57</v>
      </c>
      <c r="B23" s="58"/>
      <c r="C23" s="55"/>
    </row>
    <row r="24" spans="1:3" ht="15" x14ac:dyDescent="0.2">
      <c r="A24" s="52" t="s">
        <v>58</v>
      </c>
      <c r="B24" s="53">
        <v>0</v>
      </c>
      <c r="C24" s="54">
        <v>5060880000</v>
      </c>
    </row>
    <row r="25" spans="1:3" ht="15.75" thickBot="1" x14ac:dyDescent="0.25">
      <c r="A25" s="49" t="s">
        <v>59</v>
      </c>
      <c r="B25" s="60">
        <v>4600575466</v>
      </c>
      <c r="C25" s="61">
        <v>7796247870</v>
      </c>
    </row>
    <row r="26" spans="1:3" ht="15" thickBot="1" x14ac:dyDescent="0.25">
      <c r="A26" s="51" t="s">
        <v>60</v>
      </c>
      <c r="B26" s="59">
        <f>SUM(B24:B25)</f>
        <v>4600575466</v>
      </c>
      <c r="C26" s="59">
        <f>SUM(C24:C25)</f>
        <v>12857127870</v>
      </c>
    </row>
    <row r="27" spans="1:3" x14ac:dyDescent="0.2">
      <c r="A27" s="45"/>
      <c r="B27" s="58"/>
      <c r="C27" s="55"/>
    </row>
    <row r="28" spans="1:3" ht="14.25" x14ac:dyDescent="0.2">
      <c r="A28" s="48" t="s">
        <v>61</v>
      </c>
      <c r="B28" s="62">
        <v>-4928568965</v>
      </c>
      <c r="C28" s="62">
        <v>2816441181</v>
      </c>
    </row>
    <row r="29" spans="1:3" ht="15.75" thickBot="1" x14ac:dyDescent="0.25">
      <c r="A29" s="52" t="s">
        <v>62</v>
      </c>
      <c r="B29" s="60">
        <f>C30</f>
        <v>5067350711</v>
      </c>
      <c r="C29" s="61">
        <v>2250909530</v>
      </c>
    </row>
    <row r="30" spans="1:3" ht="15.75" thickBot="1" x14ac:dyDescent="0.25">
      <c r="A30" s="51" t="s">
        <v>63</v>
      </c>
      <c r="B30" s="63">
        <f>SUM(B28:B29)</f>
        <v>138781746</v>
      </c>
      <c r="C30" s="63">
        <f>SUM(C28:C29)</f>
        <v>5067350711</v>
      </c>
    </row>
    <row r="31" spans="1:3" ht="13.5" thickTop="1" x14ac:dyDescent="0.2"/>
    <row r="38" spans="1:2" x14ac:dyDescent="0.2">
      <c r="A38" s="67"/>
      <c r="B38" s="67"/>
    </row>
    <row r="39" spans="1:2" ht="15" x14ac:dyDescent="0.2">
      <c r="A39" s="68"/>
      <c r="B39" s="69"/>
    </row>
    <row r="40" spans="1:2" ht="15" x14ac:dyDescent="0.2">
      <c r="A40" s="68"/>
      <c r="B40" s="70"/>
    </row>
    <row r="41" spans="1:2" ht="15" x14ac:dyDescent="0.2">
      <c r="A41" s="68"/>
      <c r="B41" s="69"/>
    </row>
    <row r="42" spans="1:2" ht="14.25" x14ac:dyDescent="0.2">
      <c r="A42" s="71"/>
      <c r="B42" s="72"/>
    </row>
    <row r="43" spans="1:2" ht="15" x14ac:dyDescent="0.2">
      <c r="A43" s="68"/>
      <c r="B43" s="73"/>
    </row>
    <row r="44" spans="1:2" ht="14.25" x14ac:dyDescent="0.2">
      <c r="A44" s="71"/>
      <c r="B44" s="74"/>
    </row>
    <row r="45" spans="1:2" ht="15" x14ac:dyDescent="0.2">
      <c r="A45" s="68"/>
      <c r="B45" s="75"/>
    </row>
    <row r="46" spans="1:2" ht="14.25" x14ac:dyDescent="0.2">
      <c r="A46" s="71"/>
      <c r="B46" s="74"/>
    </row>
    <row r="47" spans="1:2" x14ac:dyDescent="0.2">
      <c r="A47" s="67"/>
      <c r="B47" s="67"/>
    </row>
    <row r="48" spans="1:2" x14ac:dyDescent="0.2">
      <c r="A48" s="67"/>
      <c r="B48" s="6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bilanci</vt:lpstr>
      <vt:lpstr>pasqyra e te ardhurave</vt:lpstr>
      <vt:lpstr>ndryshimet ne kapital</vt:lpstr>
      <vt:lpstr>flukset e parase</vt:lpstr>
    </vt:vector>
  </TitlesOfParts>
  <Company>VERBUND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Alldervishi Suela</dc:creator>
  <cp:lastModifiedBy>Alldervishi Suela</cp:lastModifiedBy>
  <cp:lastPrinted>2013-02-26T13:04:04Z</cp:lastPrinted>
  <dcterms:created xsi:type="dcterms:W3CDTF">2012-11-23T13:07:45Z</dcterms:created>
  <dcterms:modified xsi:type="dcterms:W3CDTF">2013-06-20T14:31:36Z</dcterms:modified>
</cp:coreProperties>
</file>